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'Hoja1'!$A$1:$G$121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<sst xmlns="http://schemas.openxmlformats.org/spreadsheetml/2006/main" count="113" uniqueCount="113">
  <si>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</si>
  <si>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</si>
  <si>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</si>
  <si>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</si>
  <si>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</si>
  <si>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</si>
  <si>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</si>
  <si>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</si>
  <si>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</si>
  <si>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</si>
  <si>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</si>
  <si>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</si>
  <si>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</si>
  <si>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</si>
  <si>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</si>
  <si>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</si>
  <si>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</si>
  <si>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</si>
  <si>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</si>
  <si>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</si>
  <si>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</si>
  <si>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</si>
  <si>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</si>
  <si>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</si>
  <si>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</si>
  <si>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</si>
  <si>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</si>
  <si>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</si>
  <si>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</si>
  <si>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</si>
  <si>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</si>
  <si>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</si>
  <si>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</si>
  <si>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</si>
  <si>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</si>
  <si>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</si>
  <si>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</si>
  <si>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</si>
  <si>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</si>
  <si>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</si>
  <si>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</si>
  <si>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</si>
  <si>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</si>
  <si>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</si>
  <si>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</si>
  <si>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</si>
  <si>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</si>
  <si>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</si>
  <si>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</si>
  <si>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</si>
  <si>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</si>
  <si>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</si>
  <si>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</si>
  <si>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</si>
  <si>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</si>
  <si>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</si>
  <si>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</si>
  <si>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</si>
  <si>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</si>
  <si>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</si>
  <si>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</si>
  <si>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</si>
  <si>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</si>
  <si>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</si>
  <si>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</si>
  <si>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</si>
  <si>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</si>
  <si>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</si>
  <si>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</si>
  <si>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</si>
  <si>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</si>
  <si>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</si>
  <si>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</si>
  <si>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</si>
  <si>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</si>
  <si>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</si>
  <si>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</si>
  <si>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</si>
  <si>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</si>
  <si>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</si>
  <si>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</si>
  <si>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</si>
  <si>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</si>
  <si>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</si>
  <si>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</si>
  <si>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</si>
  <si>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</si>
  <si>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</si>
  <si>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</si>
  <si>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</si>
  <si>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</si>
  <si>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</si>
  <si>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</si>
  <si>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</si>
  <si>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</si>
  <si>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</si>
  <si>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</si>
  <si>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</si>
  <si>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</si>
  <si>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</si>
  <si>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</si>
  <si>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</si>
  <si>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</si>
  <si>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</si>
  <si>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Colotlán</t>
  </si>
  <si>
    <t>C. ARMANDO PINEDO MARTINEZ</t>
  </si>
  <si>
    <t>C.P. A. CARLOS MARQUEZ AVILA</t>
  </si>
  <si>
    <t>CONFORME A SU REGLAMENTO</t>
  </si>
  <si>
    <t>HACIENDA PUBLICA MUNICIPAL</t>
  </si>
  <si>
    <t xml:space="preserve">PRESIDENTE MUNICIPAL O DELEGADO FACULTADO </t>
  </si>
  <si>
    <t xml:space="preserve">FUNCIONARIO ENCARGADO DE LA HACIENDA </t>
  </si>
  <si>
    <t>Bajo protesta de decir verdad declaramos que los Estados Financieros y sus notas son razonablemente correctos y responsabilidad del emisor</t>
  </si>
  <si>
    <t>DEL 1 DE JULIO AL 30 DE SEPTIEMBRE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</si>
</sst>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&quot; de &quot;mmmm&quot; de &quot;yyyy"/>
    <numFmt numFmtId="170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42" fontId="45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42" fontId="45" fillId="33" borderId="16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/>
    </xf>
    <xf numFmtId="42" fontId="45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5" fillId="0" borderId="0" xfId="0" applyNumberFormat="1" applyFont="1" applyBorder="1" applyAlignment="1">
      <alignment horizontal="center"/>
    </xf>
    <xf numFmtId="42" fontId="48" fillId="0" borderId="16" xfId="0" applyNumberFormat="1" applyFont="1" applyBorder="1" applyAlignment="1">
      <alignment horizontal="center"/>
    </xf>
    <xf numFmtId="42" fontId="45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5" fillId="34" borderId="16" xfId="0" applyNumberFormat="1" applyFont="1" applyFill="1" applyBorder="1" applyAlignment="1">
      <alignment horizontal="center"/>
    </xf>
    <xf numFmtId="42" fontId="48" fillId="34" borderId="16" xfId="0" applyNumberFormat="1" applyFont="1" applyFill="1" applyBorder="1" applyAlignment="1">
      <alignment horizontal="center"/>
    </xf>
    <xf numFmtId="42" fontId="49" fillId="0" borderId="0" xfId="0" applyNumberFormat="1" applyFont="1" applyAlignment="1">
      <alignment horizontal="center"/>
    </xf>
    <xf numFmtId="42" fontId="4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7" fillId="33" borderId="17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53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110</xdr:row>
      <xdr:rowOff>9525</xdr:rowOff>
    </xdr:from>
    <xdr:to>
      <xdr:col>1</xdr:col>
      <xdr:colOff>3324225</xdr:colOff>
      <xdr:row>110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847725" y="21478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110</xdr:row>
      <xdr:rowOff>0</xdr:rowOff>
    </xdr:from>
    <xdr:to>
      <xdr:col>6</xdr:col>
      <xdr:colOff>838200</xdr:colOff>
      <xdr:row>110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6400800" y="214693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90" zoomScaleNormal="90" zoomScalePageLayoutView="0" workbookViewId="0" topLeftCell="A97">
      <selection activeCell="C115" sqref="C115:F117"/>
    </sheetView>
  </sheetViews>
  <sheetFormatPr defaultColWidth="11.421875" defaultRowHeight="15"/>
  <cols>
    <col min="1" max="1" width="7.140625" style="0" customWidth="1"/>
    <col min="2" max="2" width="56.8515625" style="0" customWidth="1"/>
    <col min="3" max="7" width="15.7109375" style="5" customWidth="1"/>
  </cols>
  <sheetData>
    <row r="1" spans="1:7" ht="16.5" customHeight="1">
      <c r="A1" s="37" t="s">
        <v>3</v>
      </c>
      <c r="B1" s="38"/>
      <c r="C1" s="38"/>
      <c r="D1" s="38"/>
      <c r="E1" s="38"/>
      <c r="F1" s="38"/>
      <c r="G1" s="39"/>
    </row>
    <row r="2" spans="1:7" ht="16.5" customHeight="1">
      <c r="A2" s="40" t="s">
        <v>104</v>
      </c>
      <c r="B2" s="41"/>
      <c r="C2" s="41"/>
      <c r="D2" s="41"/>
      <c r="E2" s="41"/>
      <c r="F2" s="41"/>
      <c r="G2" s="42"/>
    </row>
    <row r="3" spans="1:7" ht="16.5" customHeight="1">
      <c r="A3" s="43" t="s">
        <v>112</v>
      </c>
      <c r="B3" s="44"/>
      <c r="C3" s="44"/>
      <c r="D3" s="44"/>
      <c r="E3" s="44"/>
      <c r="F3" s="44"/>
      <c r="G3" s="45"/>
    </row>
    <row r="4" spans="1:7" ht="9" customHeight="1">
      <c r="A4" s="46"/>
      <c r="B4" s="47"/>
      <c r="C4" s="47"/>
      <c r="D4" s="47"/>
      <c r="E4" s="47"/>
      <c r="F4" s="47"/>
      <c r="G4" s="48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5">
        <v>1000</v>
      </c>
      <c r="B11" s="26" t="s">
        <v>6</v>
      </c>
      <c r="C11" s="27">
        <f>C12+C50</f>
        <v>111254589.32000002</v>
      </c>
      <c r="D11" s="27">
        <f>D12+D50</f>
        <v>35736840.21</v>
      </c>
      <c r="E11" s="27">
        <f>E12+E50</f>
        <v>29710066.060000002</v>
      </c>
      <c r="F11" s="28">
        <f>C11+D11-E11</f>
        <v>117281363.47000003</v>
      </c>
      <c r="G11" s="27">
        <f>F11-C11</f>
        <v>6026774.150000006</v>
      </c>
    </row>
    <row r="12" spans="1:7" ht="15">
      <c r="A12" s="25">
        <v>1100</v>
      </c>
      <c r="B12" s="26" t="s">
        <v>7</v>
      </c>
      <c r="C12" s="27">
        <f>C13+C21+C29+C35+C41+C43+C46</f>
        <v>8825131.510000002</v>
      </c>
      <c r="D12" s="27">
        <f>D13+D21+D29+D35+D41+D43+D46</f>
        <v>31172496.54</v>
      </c>
      <c r="E12" s="27">
        <f>E13+E21+E29+E35+E41+E43+E46</f>
        <v>29673973.71</v>
      </c>
      <c r="F12" s="28">
        <f aca="true" t="shared" si="0" ref="F12:F70">C12+D12-E12</f>
        <v>10323654.339999996</v>
      </c>
      <c r="G12" s="27">
        <f aca="true" t="shared" si="1" ref="G12:G75">F12-C12</f>
        <v>1498522.8299999945</v>
      </c>
    </row>
    <row r="13" spans="1:7" ht="15">
      <c r="A13" s="25">
        <v>1110</v>
      </c>
      <c r="B13" s="26" t="s">
        <v>8</v>
      </c>
      <c r="C13" s="27">
        <f>SUM(C14:C20)</f>
        <v>7018693.12</v>
      </c>
      <c r="D13" s="27">
        <f>SUM(D14:D20)</f>
        <v>30232296.54</v>
      </c>
      <c r="E13" s="27">
        <f>SUM(E14:E20)</f>
        <v>29633835.32</v>
      </c>
      <c r="F13" s="28">
        <f t="shared" si="0"/>
        <v>7617154.339999996</v>
      </c>
      <c r="G13" s="27">
        <f t="shared" si="1"/>
        <v>598461.219999996</v>
      </c>
    </row>
    <row r="14" spans="1:7" ht="15">
      <c r="A14" s="24">
        <v>1111</v>
      </c>
      <c r="B14" s="23" t="s">
        <v>9</v>
      </c>
      <c r="C14" s="21">
        <v>16800.08</v>
      </c>
      <c r="D14" s="21">
        <v>163590.74</v>
      </c>
      <c r="E14" s="21">
        <v>155385.71</v>
      </c>
      <c r="F14" s="20">
        <v>25005.11</v>
      </c>
      <c r="G14" s="27">
        <f t="shared" si="1"/>
        <v>8205.029999999999</v>
      </c>
    </row>
    <row r="15" spans="1:7" ht="15">
      <c r="A15" s="24">
        <v>1112</v>
      </c>
      <c r="B15" s="23" t="s">
        <v>10</v>
      </c>
      <c r="C15" s="21">
        <v>7001893.04</v>
      </c>
      <c r="D15" s="21">
        <v>30068705.8</v>
      </c>
      <c r="E15" s="21">
        <v>29478449.61</v>
      </c>
      <c r="F15" s="20">
        <v>7592149.23</v>
      </c>
      <c r="G15" s="27">
        <f t="shared" si="1"/>
        <v>590256.1900000004</v>
      </c>
    </row>
    <row r="16" spans="1:7" ht="15">
      <c r="A16" s="24">
        <v>1113</v>
      </c>
      <c r="B16" s="23" t="s">
        <v>11</v>
      </c>
      <c r="C16" s="21"/>
      <c r="D16" s="21"/>
      <c r="E16" s="21"/>
      <c r="F16" s="20"/>
      <c r="G16" s="27">
        <f t="shared" si="1"/>
        <v>0</v>
      </c>
    </row>
    <row r="17" spans="1:7" ht="15">
      <c r="A17" s="24">
        <v>1114</v>
      </c>
      <c r="B17" s="23" t="s">
        <v>12</v>
      </c>
      <c r="C17" s="21"/>
      <c r="D17" s="21"/>
      <c r="E17" s="21"/>
      <c r="F17" s="20"/>
      <c r="G17" s="27">
        <f t="shared" si="1"/>
        <v>0</v>
      </c>
    </row>
    <row r="18" spans="1:7" ht="15">
      <c r="A18" s="24">
        <v>1115</v>
      </c>
      <c r="B18" s="23" t="s">
        <v>13</v>
      </c>
      <c r="C18" s="21"/>
      <c r="D18" s="21"/>
      <c r="E18" s="21"/>
      <c r="F18" s="20"/>
      <c r="G18" s="27">
        <f t="shared" si="1"/>
        <v>0</v>
      </c>
    </row>
    <row r="19" spans="1:7" ht="15">
      <c r="A19" s="24">
        <v>1116</v>
      </c>
      <c r="B19" s="23" t="s">
        <v>14</v>
      </c>
      <c r="C19" s="21"/>
      <c r="D19" s="21"/>
      <c r="E19" s="21"/>
      <c r="F19" s="20"/>
      <c r="G19" s="27">
        <f t="shared" si="1"/>
        <v>0</v>
      </c>
    </row>
    <row r="20" spans="1:7" ht="15">
      <c r="A20" s="24">
        <v>1119</v>
      </c>
      <c r="B20" s="23" t="s">
        <v>15</v>
      </c>
      <c r="C20" s="21"/>
      <c r="D20" s="21"/>
      <c r="E20" s="21"/>
      <c r="F20" s="20"/>
      <c r="G20" s="27">
        <f t="shared" si="1"/>
        <v>0</v>
      </c>
    </row>
    <row r="21" spans="1:7" ht="15">
      <c r="A21" s="25">
        <v>1120</v>
      </c>
      <c r="B21" s="26" t="s">
        <v>16</v>
      </c>
      <c r="C21" s="27">
        <f>C22+C23+C24+C25+C26+C27</f>
        <v>1804500</v>
      </c>
      <c r="D21" s="27">
        <f>D22+D23+D24+D25+D26+D27+D28</f>
        <v>925200</v>
      </c>
      <c r="E21" s="27">
        <f>E22+E23+E24+E25+E26+E27+E28</f>
        <v>28200</v>
      </c>
      <c r="F21" s="27">
        <f>F22+F23+F24+F25+F26+F27+F28</f>
        <v>270001500</v>
      </c>
      <c r="G21" s="27">
        <f t="shared" si="1"/>
        <v>268197000</v>
      </c>
    </row>
    <row r="22" spans="1:7" ht="15">
      <c r="A22" s="24">
        <v>1121</v>
      </c>
      <c r="B22" s="23" t="s">
        <v>17</v>
      </c>
      <c r="C22" s="21"/>
      <c r="D22" s="21"/>
      <c r="E22" s="21"/>
      <c r="F22" s="20"/>
      <c r="G22" s="27">
        <f t="shared" si="1"/>
        <v>0</v>
      </c>
    </row>
    <row r="23" spans="1:7" ht="15">
      <c r="A23" s="24">
        <v>1122</v>
      </c>
      <c r="B23" s="23" t="s">
        <v>18</v>
      </c>
      <c r="C23" s="21">
        <v>1800000</v>
      </c>
      <c r="D23" s="21">
        <v>900000</v>
      </c>
      <c r="E23" s="21"/>
      <c r="F23" s="20">
        <v>270000000</v>
      </c>
      <c r="G23" s="27">
        <f t="shared" si="1"/>
        <v>268200000</v>
      </c>
    </row>
    <row r="24" spans="1:7" ht="15">
      <c r="A24" s="24">
        <v>1123</v>
      </c>
      <c r="B24" s="23" t="s">
        <v>19</v>
      </c>
      <c r="C24" s="21"/>
      <c r="D24" s="21"/>
      <c r="E24" s="21"/>
      <c r="F24" s="20"/>
      <c r="G24" s="27">
        <f t="shared" si="1"/>
        <v>0</v>
      </c>
    </row>
    <row r="25" spans="1:7" ht="15">
      <c r="A25" s="24">
        <v>1124</v>
      </c>
      <c r="B25" s="23" t="s">
        <v>20</v>
      </c>
      <c r="C25" s="21"/>
      <c r="D25" s="21"/>
      <c r="E25" s="21"/>
      <c r="F25" s="20"/>
      <c r="G25" s="27">
        <f t="shared" si="1"/>
        <v>0</v>
      </c>
    </row>
    <row r="26" spans="1:7" ht="15">
      <c r="A26" s="24">
        <v>1125</v>
      </c>
      <c r="B26" s="23" t="s">
        <v>21</v>
      </c>
      <c r="C26" s="21"/>
      <c r="D26" s="21"/>
      <c r="E26" s="21"/>
      <c r="F26" s="20"/>
      <c r="G26" s="27">
        <f t="shared" si="1"/>
        <v>0</v>
      </c>
    </row>
    <row r="27" spans="1:7" ht="15">
      <c r="A27" s="24">
        <v>1126</v>
      </c>
      <c r="B27" s="23" t="s">
        <v>22</v>
      </c>
      <c r="C27" s="21">
        <v>4500</v>
      </c>
      <c r="D27" s="21">
        <v>16500</v>
      </c>
      <c r="E27" s="21">
        <v>19500</v>
      </c>
      <c r="F27" s="20">
        <v>1500</v>
      </c>
      <c r="G27" s="27">
        <f t="shared" si="1"/>
        <v>-3000</v>
      </c>
    </row>
    <row r="28" spans="1:7" ht="15">
      <c r="A28" s="24">
        <v>1129</v>
      </c>
      <c r="B28" s="23" t="s">
        <v>23</v>
      </c>
      <c r="C28" s="21"/>
      <c r="D28" s="21">
        <v>8700</v>
      </c>
      <c r="E28" s="21">
        <v>8700</v>
      </c>
      <c r="F28" s="20">
        <f t="shared" si="0"/>
        <v>0</v>
      </c>
      <c r="G28" s="27">
        <f t="shared" si="1"/>
        <v>0</v>
      </c>
    </row>
    <row r="29" spans="1:7" ht="15">
      <c r="A29" s="25">
        <v>1130</v>
      </c>
      <c r="B29" s="26" t="s">
        <v>24</v>
      </c>
      <c r="C29" s="27">
        <f>SUM(C30:C34)</f>
        <v>1938.39</v>
      </c>
      <c r="D29" s="27">
        <f>SUM(D30:D34)</f>
        <v>15000</v>
      </c>
      <c r="E29" s="27">
        <f>SUM(E30:E34)</f>
        <v>11938.39</v>
      </c>
      <c r="F29" s="28">
        <f t="shared" si="0"/>
        <v>5000</v>
      </c>
      <c r="G29" s="27">
        <f t="shared" si="1"/>
        <v>3061.6099999999997</v>
      </c>
    </row>
    <row r="30" spans="1:7" ht="15">
      <c r="A30" s="24">
        <v>1131</v>
      </c>
      <c r="B30" s="23" t="s">
        <v>25</v>
      </c>
      <c r="C30" s="21"/>
      <c r="D30" s="21"/>
      <c r="E30" s="21"/>
      <c r="F30" s="20"/>
      <c r="G30" s="27">
        <f t="shared" si="1"/>
        <v>0</v>
      </c>
    </row>
    <row r="31" spans="1:7" ht="15">
      <c r="A31" s="24">
        <v>1132</v>
      </c>
      <c r="B31" s="23" t="s">
        <v>26</v>
      </c>
      <c r="C31" s="21">
        <v>1938.39</v>
      </c>
      <c r="D31" s="21">
        <v>15000</v>
      </c>
      <c r="E31" s="21">
        <v>11938.39</v>
      </c>
      <c r="F31" s="20">
        <v>5000</v>
      </c>
      <c r="G31" s="27">
        <f t="shared" si="1"/>
        <v>3061.6099999999997</v>
      </c>
    </row>
    <row r="32" spans="1:7" ht="15">
      <c r="A32" s="24">
        <v>1133</v>
      </c>
      <c r="B32" s="23" t="s">
        <v>27</v>
      </c>
      <c r="C32" s="21"/>
      <c r="D32" s="21"/>
      <c r="E32" s="21"/>
      <c r="F32" s="20"/>
      <c r="G32" s="27">
        <f t="shared" si="1"/>
        <v>0</v>
      </c>
    </row>
    <row r="33" spans="1:7" ht="15">
      <c r="A33" s="24">
        <v>1134</v>
      </c>
      <c r="B33" s="23" t="s">
        <v>28</v>
      </c>
      <c r="C33" s="21"/>
      <c r="D33" s="21"/>
      <c r="E33" s="21"/>
      <c r="F33" s="20"/>
      <c r="G33" s="27">
        <f t="shared" si="1"/>
        <v>0</v>
      </c>
    </row>
    <row r="34" spans="1:7" ht="15">
      <c r="A34" s="24">
        <v>1139</v>
      </c>
      <c r="B34" s="23" t="s">
        <v>29</v>
      </c>
      <c r="C34" s="21"/>
      <c r="D34" s="21"/>
      <c r="E34" s="21"/>
      <c r="F34" s="20"/>
      <c r="G34" s="27">
        <f t="shared" si="1"/>
        <v>0</v>
      </c>
    </row>
    <row r="35" spans="1:7" ht="15">
      <c r="A35" s="25">
        <v>1140</v>
      </c>
      <c r="B35" s="26" t="s">
        <v>30</v>
      </c>
      <c r="C35" s="27">
        <f>SUM(C36:C40)</f>
        <v>0</v>
      </c>
      <c r="D35" s="27">
        <f>SUM(D36:D40)</f>
        <v>0</v>
      </c>
      <c r="E35" s="27">
        <f>SUM(E36:E40)</f>
        <v>0</v>
      </c>
      <c r="F35" s="28">
        <f t="shared" si="0"/>
        <v>0</v>
      </c>
      <c r="G35" s="27">
        <f t="shared" si="1"/>
        <v>0</v>
      </c>
    </row>
    <row r="36" spans="1:7" ht="15">
      <c r="A36" s="24">
        <v>1141</v>
      </c>
      <c r="B36" s="23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7">
        <f t="shared" si="1"/>
        <v>0</v>
      </c>
    </row>
    <row r="37" spans="1:7" ht="15">
      <c r="A37" s="24">
        <v>1142</v>
      </c>
      <c r="B37" s="23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7">
        <f t="shared" si="1"/>
        <v>0</v>
      </c>
    </row>
    <row r="38" spans="1:7" ht="15">
      <c r="A38" s="24">
        <v>1143</v>
      </c>
      <c r="B38" s="23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7">
        <f t="shared" si="1"/>
        <v>0</v>
      </c>
    </row>
    <row r="39" spans="1:7" ht="15">
      <c r="A39" s="24">
        <v>1144</v>
      </c>
      <c r="B39" s="23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7">
        <f t="shared" si="1"/>
        <v>0</v>
      </c>
    </row>
    <row r="40" spans="1:7" ht="15">
      <c r="A40" s="24">
        <v>1145</v>
      </c>
      <c r="B40" s="23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7">
        <f t="shared" si="1"/>
        <v>0</v>
      </c>
    </row>
    <row r="41" spans="1:7" ht="15">
      <c r="A41" s="25">
        <v>1150</v>
      </c>
      <c r="B41" s="26" t="s">
        <v>36</v>
      </c>
      <c r="C41" s="27">
        <f>SUM(C42)</f>
        <v>0</v>
      </c>
      <c r="D41" s="27">
        <f>SUM(D42)</f>
        <v>0</v>
      </c>
      <c r="E41" s="27">
        <f>SUM(E42)</f>
        <v>0</v>
      </c>
      <c r="F41" s="28">
        <f t="shared" si="0"/>
        <v>0</v>
      </c>
      <c r="G41" s="27">
        <f t="shared" si="1"/>
        <v>0</v>
      </c>
    </row>
    <row r="42" spans="1:7" ht="15">
      <c r="A42" s="24">
        <v>1151</v>
      </c>
      <c r="B42" s="23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7">
        <f t="shared" si="1"/>
        <v>0</v>
      </c>
    </row>
    <row r="43" spans="1:7" ht="15">
      <c r="A43" s="25">
        <v>1160</v>
      </c>
      <c r="B43" s="26" t="s">
        <v>38</v>
      </c>
      <c r="C43" s="27">
        <f>SUM(C44:C45)</f>
        <v>0</v>
      </c>
      <c r="D43" s="27">
        <f>SUM(D44:D45)</f>
        <v>0</v>
      </c>
      <c r="E43" s="27">
        <f>SUM(E44:E45)</f>
        <v>0</v>
      </c>
      <c r="F43" s="28">
        <f t="shared" si="0"/>
        <v>0</v>
      </c>
      <c r="G43" s="27">
        <f t="shared" si="1"/>
        <v>0</v>
      </c>
    </row>
    <row r="44" spans="1:7" ht="15">
      <c r="A44" s="24">
        <v>1161</v>
      </c>
      <c r="B44" s="23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7">
        <f t="shared" si="1"/>
        <v>0</v>
      </c>
    </row>
    <row r="45" spans="1:7" ht="15">
      <c r="A45" s="24">
        <v>1162</v>
      </c>
      <c r="B45" s="23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7">
        <f t="shared" si="1"/>
        <v>0</v>
      </c>
    </row>
    <row r="46" spans="1:7" ht="15">
      <c r="A46" s="25">
        <v>1190</v>
      </c>
      <c r="B46" s="26" t="s">
        <v>41</v>
      </c>
      <c r="C46" s="27">
        <f>SUM(C47:C49)</f>
        <v>0</v>
      </c>
      <c r="D46" s="27">
        <f>SUM(D47:D49)</f>
        <v>0</v>
      </c>
      <c r="E46" s="27">
        <f>SUM(E47:E49)</f>
        <v>0</v>
      </c>
      <c r="F46" s="28">
        <f t="shared" si="0"/>
        <v>0</v>
      </c>
      <c r="G46" s="27">
        <f t="shared" si="1"/>
        <v>0</v>
      </c>
    </row>
    <row r="47" spans="1:7" ht="15">
      <c r="A47" s="24">
        <v>1191</v>
      </c>
      <c r="B47" s="23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7">
        <f t="shared" si="1"/>
        <v>0</v>
      </c>
    </row>
    <row r="48" spans="1:7" ht="15">
      <c r="A48" s="24">
        <v>1192</v>
      </c>
      <c r="B48" s="23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7">
        <f t="shared" si="1"/>
        <v>0</v>
      </c>
    </row>
    <row r="49" spans="1:7" ht="15">
      <c r="A49" s="24">
        <v>1193</v>
      </c>
      <c r="B49" s="23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7">
        <f t="shared" si="1"/>
        <v>0</v>
      </c>
    </row>
    <row r="50" spans="1:7" ht="15">
      <c r="A50" s="25">
        <v>1200</v>
      </c>
      <c r="B50" s="26" t="s">
        <v>45</v>
      </c>
      <c r="C50" s="27">
        <f>C51+C56+C62+C70+C79+C85+C91+C98+C104</f>
        <v>102429457.81000002</v>
      </c>
      <c r="D50" s="27">
        <f>D51+D56+D62+D70+D79+D85+D91+D98+D104</f>
        <v>4564343.67</v>
      </c>
      <c r="E50" s="27">
        <f>E51+E56+E62+E70+E79+E85+E91+E98+E104</f>
        <v>36092.35</v>
      </c>
      <c r="F50" s="28">
        <f t="shared" si="0"/>
        <v>106957709.13000003</v>
      </c>
      <c r="G50" s="27">
        <f t="shared" si="1"/>
        <v>4528251.320000008</v>
      </c>
    </row>
    <row r="51" spans="1:7" ht="15">
      <c r="A51" s="25">
        <v>1210</v>
      </c>
      <c r="B51" s="26" t="s">
        <v>46</v>
      </c>
      <c r="C51" s="27">
        <f>SUM(C52:C55)</f>
        <v>0</v>
      </c>
      <c r="D51" s="27">
        <f>SUM(D52:D55)</f>
        <v>0</v>
      </c>
      <c r="E51" s="27">
        <f>SUM(E52:E55)</f>
        <v>0</v>
      </c>
      <c r="F51" s="28">
        <f t="shared" si="0"/>
        <v>0</v>
      </c>
      <c r="G51" s="27">
        <f t="shared" si="1"/>
        <v>0</v>
      </c>
    </row>
    <row r="52" spans="1:7" ht="15">
      <c r="A52" s="24">
        <v>1211</v>
      </c>
      <c r="B52" s="23" t="s">
        <v>47</v>
      </c>
      <c r="C52" s="21">
        <v>0</v>
      </c>
      <c r="D52" s="21">
        <v>0</v>
      </c>
      <c r="E52" s="21">
        <v>0</v>
      </c>
      <c r="F52" s="20">
        <f t="shared" si="0"/>
        <v>0</v>
      </c>
      <c r="G52" s="27">
        <f t="shared" si="1"/>
        <v>0</v>
      </c>
    </row>
    <row r="53" spans="1:7" ht="15">
      <c r="A53" s="24">
        <v>1212</v>
      </c>
      <c r="B53" s="23" t="s">
        <v>48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7">
        <f t="shared" si="1"/>
        <v>0</v>
      </c>
    </row>
    <row r="54" spans="1:7" ht="15">
      <c r="A54" s="24">
        <v>1213</v>
      </c>
      <c r="B54" s="23" t="s">
        <v>49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7">
        <f t="shared" si="1"/>
        <v>0</v>
      </c>
    </row>
    <row r="55" spans="1:7" ht="15">
      <c r="A55" s="24">
        <v>1214</v>
      </c>
      <c r="B55" s="23" t="s">
        <v>50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7">
        <f t="shared" si="1"/>
        <v>0</v>
      </c>
    </row>
    <row r="56" spans="1:7" ht="15">
      <c r="A56" s="25">
        <v>1220</v>
      </c>
      <c r="B56" s="26" t="s">
        <v>51</v>
      </c>
      <c r="C56" s="27">
        <f>SUM(C57:C61)</f>
        <v>0</v>
      </c>
      <c r="D56" s="27">
        <f>SUM(D57:D61)</f>
        <v>0</v>
      </c>
      <c r="E56" s="27">
        <f>SUM(E57:E61)</f>
        <v>0</v>
      </c>
      <c r="F56" s="28">
        <f t="shared" si="0"/>
        <v>0</v>
      </c>
      <c r="G56" s="27">
        <f t="shared" si="1"/>
        <v>0</v>
      </c>
    </row>
    <row r="57" spans="1:7" ht="15">
      <c r="A57" s="24">
        <v>1221</v>
      </c>
      <c r="B57" s="23" t="s">
        <v>52</v>
      </c>
      <c r="C57" s="21">
        <v>0</v>
      </c>
      <c r="D57" s="21">
        <v>0</v>
      </c>
      <c r="E57" s="21">
        <v>0</v>
      </c>
      <c r="F57" s="20">
        <f t="shared" si="0"/>
        <v>0</v>
      </c>
      <c r="G57" s="27">
        <f t="shared" si="1"/>
        <v>0</v>
      </c>
    </row>
    <row r="58" spans="1:7" ht="15">
      <c r="A58" s="24">
        <v>1222</v>
      </c>
      <c r="B58" s="23" t="s">
        <v>53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7">
        <f t="shared" si="1"/>
        <v>0</v>
      </c>
    </row>
    <row r="59" spans="1:7" ht="15">
      <c r="A59" s="24">
        <v>1223</v>
      </c>
      <c r="B59" s="23" t="s">
        <v>54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7">
        <f t="shared" si="1"/>
        <v>0</v>
      </c>
    </row>
    <row r="60" spans="1:7" ht="15">
      <c r="A60" s="24">
        <v>1224</v>
      </c>
      <c r="B60" s="23" t="s">
        <v>55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7">
        <f t="shared" si="1"/>
        <v>0</v>
      </c>
    </row>
    <row r="61" spans="1:7" ht="15">
      <c r="A61" s="24">
        <v>1229</v>
      </c>
      <c r="B61" s="23" t="s">
        <v>56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7">
        <f t="shared" si="1"/>
        <v>0</v>
      </c>
    </row>
    <row r="62" spans="1:7" ht="15">
      <c r="A62" s="25">
        <v>1230</v>
      </c>
      <c r="B62" s="26" t="s">
        <v>57</v>
      </c>
      <c r="C62" s="27">
        <f>SUM(C63:C69)</f>
        <v>99779756.27000001</v>
      </c>
      <c r="D62" s="27">
        <f>SUM(D63:D69)</f>
        <v>4555363.67</v>
      </c>
      <c r="E62" s="27">
        <f>SUM(E63:E69)</f>
        <v>0</v>
      </c>
      <c r="F62" s="28">
        <f t="shared" si="0"/>
        <v>104335119.94000001</v>
      </c>
      <c r="G62" s="27">
        <f t="shared" si="1"/>
        <v>4555363.670000002</v>
      </c>
    </row>
    <row r="63" spans="1:7" ht="15">
      <c r="A63" s="24">
        <v>1231</v>
      </c>
      <c r="B63" s="23" t="s">
        <v>58</v>
      </c>
      <c r="C63" s="21">
        <v>450000</v>
      </c>
      <c r="D63" s="21"/>
      <c r="E63" s="21"/>
      <c r="F63" s="20">
        <v>450000</v>
      </c>
      <c r="G63" s="27">
        <f t="shared" si="1"/>
        <v>0</v>
      </c>
    </row>
    <row r="64" spans="1:7" ht="15">
      <c r="A64" s="24">
        <v>1232</v>
      </c>
      <c r="B64" s="23" t="s">
        <v>59</v>
      </c>
      <c r="C64" s="21">
        <v>4371831.75</v>
      </c>
      <c r="D64" s="21"/>
      <c r="E64" s="21"/>
      <c r="F64" s="20">
        <v>4371832</v>
      </c>
      <c r="G64" s="27">
        <f t="shared" si="1"/>
        <v>0.25</v>
      </c>
    </row>
    <row r="65" spans="1:7" ht="15">
      <c r="A65" s="24">
        <v>1233</v>
      </c>
      <c r="B65" s="23" t="s">
        <v>60</v>
      </c>
      <c r="C65" s="21">
        <v>7026491.52</v>
      </c>
      <c r="D65" s="21"/>
      <c r="E65" s="21"/>
      <c r="F65" s="20">
        <v>7026492</v>
      </c>
      <c r="G65" s="27">
        <f t="shared" si="1"/>
        <v>0.48000000044703484</v>
      </c>
    </row>
    <row r="66" spans="1:7" ht="15">
      <c r="A66" s="24">
        <v>1234</v>
      </c>
      <c r="B66" s="23" t="s">
        <v>61</v>
      </c>
      <c r="C66" s="21">
        <v>20982036.28</v>
      </c>
      <c r="D66" s="21"/>
      <c r="E66" s="21"/>
      <c r="F66" s="20">
        <v>20982036</v>
      </c>
      <c r="G66" s="27">
        <f t="shared" si="1"/>
        <v>-0.2800000011920929</v>
      </c>
    </row>
    <row r="67" spans="1:7" ht="15">
      <c r="A67" s="24">
        <v>1235</v>
      </c>
      <c r="B67" s="23" t="s">
        <v>62</v>
      </c>
      <c r="C67" s="21">
        <v>62472872.29</v>
      </c>
      <c r="D67" s="21">
        <v>4555363.67</v>
      </c>
      <c r="E67" s="21"/>
      <c r="F67" s="20">
        <v>67028235.96</v>
      </c>
      <c r="G67" s="27">
        <f t="shared" si="1"/>
        <v>4555363.670000002</v>
      </c>
    </row>
    <row r="68" spans="1:7" ht="15">
      <c r="A68" s="24">
        <v>1236</v>
      </c>
      <c r="B68" s="23" t="s">
        <v>63</v>
      </c>
      <c r="C68" s="21">
        <v>4476524.43</v>
      </c>
      <c r="D68" s="21"/>
      <c r="E68" s="21"/>
      <c r="F68" s="20">
        <v>4476524.43</v>
      </c>
      <c r="G68" s="27">
        <f t="shared" si="1"/>
        <v>0</v>
      </c>
    </row>
    <row r="69" spans="1:7" ht="15">
      <c r="A69" s="24">
        <v>1239</v>
      </c>
      <c r="B69" s="23" t="s">
        <v>64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7">
        <f t="shared" si="1"/>
        <v>0</v>
      </c>
    </row>
    <row r="70" spans="1:7" ht="15">
      <c r="A70" s="25">
        <v>1240</v>
      </c>
      <c r="B70" s="26" t="s">
        <v>65</v>
      </c>
      <c r="C70" s="27">
        <f>SUM(C71:C78)</f>
        <v>2861188.6000000006</v>
      </c>
      <c r="D70" s="27">
        <f>SUM(D71:D78)</f>
        <v>8980</v>
      </c>
      <c r="E70" s="27">
        <f>SUM(E71:E78)</f>
        <v>0</v>
      </c>
      <c r="F70" s="28">
        <f t="shared" si="0"/>
        <v>2870168.6000000006</v>
      </c>
      <c r="G70" s="27">
        <f t="shared" si="1"/>
        <v>8980</v>
      </c>
    </row>
    <row r="71" spans="1:7" ht="15">
      <c r="A71" s="24">
        <v>1241</v>
      </c>
      <c r="B71" s="23" t="s">
        <v>66</v>
      </c>
      <c r="C71" s="21">
        <v>1068685.37</v>
      </c>
      <c r="D71" s="21">
        <v>8980</v>
      </c>
      <c r="E71" s="21"/>
      <c r="F71" s="20">
        <v>1077665.37</v>
      </c>
      <c r="G71" s="27">
        <f t="shared" si="1"/>
        <v>8980</v>
      </c>
    </row>
    <row r="72" spans="1:7" ht="15">
      <c r="A72" s="24">
        <v>1242</v>
      </c>
      <c r="B72" s="23" t="s">
        <v>67</v>
      </c>
      <c r="C72" s="21">
        <v>353340.52</v>
      </c>
      <c r="D72" s="21"/>
      <c r="E72" s="21"/>
      <c r="F72" s="20">
        <v>353340.52</v>
      </c>
      <c r="G72" s="27">
        <f t="shared" si="1"/>
        <v>0</v>
      </c>
    </row>
    <row r="73" spans="1:7" ht="15">
      <c r="A73" s="24">
        <v>1243</v>
      </c>
      <c r="B73" s="23" t="s">
        <v>68</v>
      </c>
      <c r="C73" s="21"/>
      <c r="D73" s="21"/>
      <c r="E73" s="21"/>
      <c r="F73" s="20"/>
      <c r="G73" s="27">
        <f t="shared" si="1"/>
        <v>0</v>
      </c>
    </row>
    <row r="74" spans="1:7" ht="15">
      <c r="A74" s="24">
        <v>1244</v>
      </c>
      <c r="B74" s="23" t="s">
        <v>69</v>
      </c>
      <c r="C74" s="21">
        <v>1316813.59</v>
      </c>
      <c r="D74" s="21"/>
      <c r="E74" s="21"/>
      <c r="F74" s="20">
        <v>1316813.59</v>
      </c>
      <c r="G74" s="27">
        <f t="shared" si="1"/>
        <v>0</v>
      </c>
    </row>
    <row r="75" spans="1:7" ht="15">
      <c r="A75" s="24">
        <v>1245</v>
      </c>
      <c r="B75" s="23" t="s">
        <v>70</v>
      </c>
      <c r="C75" s="21"/>
      <c r="D75" s="21"/>
      <c r="E75" s="21"/>
      <c r="F75" s="20"/>
      <c r="G75" s="27">
        <f t="shared" si="1"/>
        <v>0</v>
      </c>
    </row>
    <row r="76" spans="1:7" ht="15">
      <c r="A76" s="24">
        <v>1246</v>
      </c>
      <c r="B76" s="23" t="s">
        <v>71</v>
      </c>
      <c r="C76" s="21">
        <v>66639.12</v>
      </c>
      <c r="D76" s="21"/>
      <c r="E76" s="21"/>
      <c r="F76" s="20">
        <v>66639.12</v>
      </c>
      <c r="G76" s="27">
        <f aca="true" t="shared" si="2" ref="G76:G107">F76-C76</f>
        <v>0</v>
      </c>
    </row>
    <row r="77" spans="1:7" ht="15">
      <c r="A77" s="24">
        <v>1247</v>
      </c>
      <c r="B77" s="23" t="s">
        <v>72</v>
      </c>
      <c r="C77" s="21"/>
      <c r="D77" s="21"/>
      <c r="E77" s="21"/>
      <c r="F77" s="20"/>
      <c r="G77" s="27">
        <f t="shared" si="2"/>
        <v>0</v>
      </c>
    </row>
    <row r="78" spans="1:7" ht="15">
      <c r="A78" s="24">
        <v>1248</v>
      </c>
      <c r="B78" s="23" t="s">
        <v>73</v>
      </c>
      <c r="C78" s="21">
        <v>55710</v>
      </c>
      <c r="D78" s="21"/>
      <c r="E78" s="21"/>
      <c r="F78" s="20">
        <v>55710</v>
      </c>
      <c r="G78" s="27">
        <f t="shared" si="2"/>
        <v>0</v>
      </c>
    </row>
    <row r="79" spans="1:7" ht="15">
      <c r="A79" s="25">
        <v>1250</v>
      </c>
      <c r="B79" s="26" t="s">
        <v>74</v>
      </c>
      <c r="C79" s="27">
        <f>SUM(C80:C84)</f>
        <v>50712.65</v>
      </c>
      <c r="D79" s="27">
        <f>SUM(D80:D84)</f>
        <v>0</v>
      </c>
      <c r="E79" s="27">
        <f>SUM(E80:E84)</f>
        <v>0</v>
      </c>
      <c r="F79" s="28">
        <f aca="true" t="shared" si="3" ref="F79:F107">C79+D79-E79</f>
        <v>50712.65</v>
      </c>
      <c r="G79" s="27">
        <f t="shared" si="2"/>
        <v>0</v>
      </c>
    </row>
    <row r="80" spans="1:7" ht="15">
      <c r="A80" s="24">
        <v>1251</v>
      </c>
      <c r="B80" s="23" t="s">
        <v>75</v>
      </c>
      <c r="C80" s="21">
        <v>50712.65</v>
      </c>
      <c r="D80" s="21"/>
      <c r="E80" s="21"/>
      <c r="F80" s="20">
        <v>50712.65</v>
      </c>
      <c r="G80" s="27">
        <f t="shared" si="2"/>
        <v>0</v>
      </c>
    </row>
    <row r="81" spans="1:7" ht="15">
      <c r="A81" s="24">
        <v>1252</v>
      </c>
      <c r="B81" s="23" t="s">
        <v>76</v>
      </c>
      <c r="C81" s="21"/>
      <c r="D81" s="21"/>
      <c r="E81" s="21"/>
      <c r="F81" s="20"/>
      <c r="G81" s="27">
        <f t="shared" si="2"/>
        <v>0</v>
      </c>
    </row>
    <row r="82" spans="1:7" ht="15">
      <c r="A82" s="24">
        <v>1253</v>
      </c>
      <c r="B82" s="23" t="s">
        <v>77</v>
      </c>
      <c r="C82" s="21"/>
      <c r="D82" s="21"/>
      <c r="E82" s="21"/>
      <c r="F82" s="20"/>
      <c r="G82" s="27">
        <f t="shared" si="2"/>
        <v>0</v>
      </c>
    </row>
    <row r="83" spans="1:7" ht="15">
      <c r="A83" s="24">
        <v>1254</v>
      </c>
      <c r="B83" s="23" t="s">
        <v>78</v>
      </c>
      <c r="C83" s="21"/>
      <c r="D83" s="21"/>
      <c r="E83" s="21"/>
      <c r="F83" s="20"/>
      <c r="G83" s="27">
        <f t="shared" si="2"/>
        <v>0</v>
      </c>
    </row>
    <row r="84" spans="1:7" ht="15">
      <c r="A84" s="24">
        <v>1259</v>
      </c>
      <c r="B84" s="23" t="s">
        <v>79</v>
      </c>
      <c r="C84" s="21">
        <v>0</v>
      </c>
      <c r="D84" s="21">
        <v>0</v>
      </c>
      <c r="E84" s="21">
        <v>0</v>
      </c>
      <c r="F84" s="20">
        <f t="shared" si="3"/>
        <v>0</v>
      </c>
      <c r="G84" s="27">
        <f t="shared" si="2"/>
        <v>0</v>
      </c>
    </row>
    <row r="85" spans="1:7" ht="15">
      <c r="A85" s="25">
        <v>1260</v>
      </c>
      <c r="B85" s="26" t="s">
        <v>80</v>
      </c>
      <c r="C85" s="27">
        <f>SUM(C86:C90)</f>
        <v>-262199.71</v>
      </c>
      <c r="D85" s="27">
        <f>SUM(D86:D90)</f>
        <v>0</v>
      </c>
      <c r="E85" s="27">
        <f>SUM(E86:E90)</f>
        <v>36092.35</v>
      </c>
      <c r="F85" s="28">
        <f t="shared" si="3"/>
        <v>-298292.06</v>
      </c>
      <c r="G85" s="27">
        <f t="shared" si="2"/>
        <v>-36092.34999999998</v>
      </c>
    </row>
    <row r="86" spans="1:7" ht="15">
      <c r="A86" s="24">
        <v>1261</v>
      </c>
      <c r="B86" s="23" t="s">
        <v>81</v>
      </c>
      <c r="C86" s="21">
        <v>0</v>
      </c>
      <c r="D86" s="21">
        <v>0</v>
      </c>
      <c r="E86" s="21">
        <v>0</v>
      </c>
      <c r="F86" s="20">
        <f t="shared" si="3"/>
        <v>0</v>
      </c>
      <c r="G86" s="27">
        <f t="shared" si="2"/>
        <v>0</v>
      </c>
    </row>
    <row r="87" spans="1:7" ht="15">
      <c r="A87" s="24">
        <v>1262</v>
      </c>
      <c r="B87" s="23" t="s">
        <v>82</v>
      </c>
      <c r="C87" s="21">
        <v>0</v>
      </c>
      <c r="D87" s="21">
        <v>0</v>
      </c>
      <c r="E87" s="21">
        <v>0</v>
      </c>
      <c r="F87" s="20">
        <f t="shared" si="3"/>
        <v>0</v>
      </c>
      <c r="G87" s="27">
        <f t="shared" si="2"/>
        <v>0</v>
      </c>
    </row>
    <row r="88" spans="1:7" ht="15">
      <c r="A88" s="24">
        <v>1263</v>
      </c>
      <c r="B88" s="23" t="s">
        <v>83</v>
      </c>
      <c r="C88" s="21">
        <v>-262199.71</v>
      </c>
      <c r="D88" s="21"/>
      <c r="E88" s="21">
        <v>36092.35</v>
      </c>
      <c r="F88" s="20">
        <v>-298292.06</v>
      </c>
      <c r="G88" s="27">
        <f t="shared" si="2"/>
        <v>-36092.34999999998</v>
      </c>
    </row>
    <row r="89" spans="1:7" ht="15">
      <c r="A89" s="24">
        <v>1264</v>
      </c>
      <c r="B89" s="23" t="s">
        <v>84</v>
      </c>
      <c r="C89" s="21">
        <v>0</v>
      </c>
      <c r="D89" s="21">
        <v>0</v>
      </c>
      <c r="E89" s="21">
        <v>0</v>
      </c>
      <c r="F89" s="20">
        <f t="shared" si="3"/>
        <v>0</v>
      </c>
      <c r="G89" s="27">
        <f t="shared" si="2"/>
        <v>0</v>
      </c>
    </row>
    <row r="90" spans="1:7" ht="15">
      <c r="A90" s="24">
        <v>1265</v>
      </c>
      <c r="B90" s="23" t="s">
        <v>85</v>
      </c>
      <c r="C90" s="21">
        <v>0</v>
      </c>
      <c r="D90" s="21">
        <v>0</v>
      </c>
      <c r="E90" s="21">
        <v>0</v>
      </c>
      <c r="F90" s="20">
        <f t="shared" si="3"/>
        <v>0</v>
      </c>
      <c r="G90" s="27">
        <f t="shared" si="2"/>
        <v>0</v>
      </c>
    </row>
    <row r="91" spans="1:7" ht="15">
      <c r="A91" s="25">
        <v>1270</v>
      </c>
      <c r="B91" s="26" t="s">
        <v>86</v>
      </c>
      <c r="C91" s="27">
        <f>SUM(C92:C97)</f>
        <v>0</v>
      </c>
      <c r="D91" s="27">
        <f>SUM(D92:D97)</f>
        <v>0</v>
      </c>
      <c r="E91" s="27">
        <f>SUM(E92:E97)</f>
        <v>0</v>
      </c>
      <c r="F91" s="28">
        <f t="shared" si="3"/>
        <v>0</v>
      </c>
      <c r="G91" s="27">
        <f t="shared" si="2"/>
        <v>0</v>
      </c>
    </row>
    <row r="92" spans="1:7" ht="15">
      <c r="A92" s="24">
        <v>1271</v>
      </c>
      <c r="B92" s="23" t="s">
        <v>87</v>
      </c>
      <c r="C92" s="21">
        <v>0</v>
      </c>
      <c r="D92" s="21">
        <v>0</v>
      </c>
      <c r="E92" s="21">
        <v>0</v>
      </c>
      <c r="F92" s="20">
        <f t="shared" si="3"/>
        <v>0</v>
      </c>
      <c r="G92" s="27">
        <f t="shared" si="2"/>
        <v>0</v>
      </c>
    </row>
    <row r="93" spans="1:7" ht="15">
      <c r="A93" s="24">
        <v>1272</v>
      </c>
      <c r="B93" s="23" t="s">
        <v>88</v>
      </c>
      <c r="C93" s="21">
        <v>0</v>
      </c>
      <c r="D93" s="21">
        <v>0</v>
      </c>
      <c r="E93" s="21">
        <v>0</v>
      </c>
      <c r="F93" s="20">
        <f t="shared" si="3"/>
        <v>0</v>
      </c>
      <c r="G93" s="27">
        <f t="shared" si="2"/>
        <v>0</v>
      </c>
    </row>
    <row r="94" spans="1:7" ht="15">
      <c r="A94" s="24">
        <v>1273</v>
      </c>
      <c r="B94" s="23" t="s">
        <v>89</v>
      </c>
      <c r="C94" s="21">
        <v>0</v>
      </c>
      <c r="D94" s="21">
        <v>0</v>
      </c>
      <c r="E94" s="21">
        <v>0</v>
      </c>
      <c r="F94" s="20">
        <f t="shared" si="3"/>
        <v>0</v>
      </c>
      <c r="G94" s="27">
        <f t="shared" si="2"/>
        <v>0</v>
      </c>
    </row>
    <row r="95" spans="1:7" ht="15">
      <c r="A95" s="24">
        <v>1274</v>
      </c>
      <c r="B95" s="23" t="s">
        <v>90</v>
      </c>
      <c r="C95" s="21">
        <v>0</v>
      </c>
      <c r="D95" s="21">
        <v>0</v>
      </c>
      <c r="E95" s="21">
        <v>0</v>
      </c>
      <c r="F95" s="20">
        <f t="shared" si="3"/>
        <v>0</v>
      </c>
      <c r="G95" s="27">
        <f t="shared" si="2"/>
        <v>0</v>
      </c>
    </row>
    <row r="96" spans="1:7" ht="15">
      <c r="A96" s="24">
        <v>1275</v>
      </c>
      <c r="B96" s="23" t="s">
        <v>91</v>
      </c>
      <c r="C96" s="21">
        <v>0</v>
      </c>
      <c r="D96" s="21">
        <v>0</v>
      </c>
      <c r="E96" s="21">
        <v>0</v>
      </c>
      <c r="F96" s="20">
        <f t="shared" si="3"/>
        <v>0</v>
      </c>
      <c r="G96" s="27">
        <f t="shared" si="2"/>
        <v>0</v>
      </c>
    </row>
    <row r="97" spans="1:7" ht="15">
      <c r="A97" s="24">
        <v>1279</v>
      </c>
      <c r="B97" s="23" t="s">
        <v>92</v>
      </c>
      <c r="C97" s="21">
        <v>0</v>
      </c>
      <c r="D97" s="21">
        <v>0</v>
      </c>
      <c r="E97" s="21">
        <v>0</v>
      </c>
      <c r="F97" s="20">
        <f t="shared" si="3"/>
        <v>0</v>
      </c>
      <c r="G97" s="27">
        <f t="shared" si="2"/>
        <v>0</v>
      </c>
    </row>
    <row r="98" spans="1:7" ht="15">
      <c r="A98" s="25">
        <v>1280</v>
      </c>
      <c r="B98" s="26" t="s">
        <v>93</v>
      </c>
      <c r="C98" s="27">
        <f>SUM(C99:C103)</f>
        <v>0</v>
      </c>
      <c r="D98" s="27">
        <f>SUM(D99:D103)</f>
        <v>0</v>
      </c>
      <c r="E98" s="27">
        <f>SUM(E99:E103)</f>
        <v>0</v>
      </c>
      <c r="F98" s="28">
        <f t="shared" si="3"/>
        <v>0</v>
      </c>
      <c r="G98" s="27">
        <f t="shared" si="2"/>
        <v>0</v>
      </c>
    </row>
    <row r="99" spans="1:7" ht="15">
      <c r="A99" s="24">
        <v>1281</v>
      </c>
      <c r="B99" s="23" t="s">
        <v>94</v>
      </c>
      <c r="C99" s="21">
        <v>0</v>
      </c>
      <c r="D99" s="21">
        <v>0</v>
      </c>
      <c r="E99" s="21">
        <v>0</v>
      </c>
      <c r="F99" s="20">
        <f t="shared" si="3"/>
        <v>0</v>
      </c>
      <c r="G99" s="27">
        <f t="shared" si="2"/>
        <v>0</v>
      </c>
    </row>
    <row r="100" spans="1:7" ht="15">
      <c r="A100" s="24">
        <v>1282</v>
      </c>
      <c r="B100" s="23" t="s">
        <v>95</v>
      </c>
      <c r="C100" s="21">
        <v>0</v>
      </c>
      <c r="D100" s="21">
        <v>0</v>
      </c>
      <c r="E100" s="21">
        <v>0</v>
      </c>
      <c r="F100" s="20">
        <f t="shared" si="3"/>
        <v>0</v>
      </c>
      <c r="G100" s="27">
        <f t="shared" si="2"/>
        <v>0</v>
      </c>
    </row>
    <row r="101" spans="1:7" ht="15">
      <c r="A101" s="24">
        <v>1283</v>
      </c>
      <c r="B101" s="23" t="s">
        <v>96</v>
      </c>
      <c r="C101" s="21">
        <v>0</v>
      </c>
      <c r="D101" s="21">
        <v>0</v>
      </c>
      <c r="E101" s="21">
        <v>0</v>
      </c>
      <c r="F101" s="20">
        <f t="shared" si="3"/>
        <v>0</v>
      </c>
      <c r="G101" s="27">
        <f t="shared" si="2"/>
        <v>0</v>
      </c>
    </row>
    <row r="102" spans="1:7" ht="15.75" customHeight="1">
      <c r="A102" s="24">
        <v>1284</v>
      </c>
      <c r="B102" s="23" t="s">
        <v>97</v>
      </c>
      <c r="C102" s="21">
        <v>0</v>
      </c>
      <c r="D102" s="21">
        <v>0</v>
      </c>
      <c r="E102" s="21">
        <v>0</v>
      </c>
      <c r="F102" s="20">
        <f t="shared" si="3"/>
        <v>0</v>
      </c>
      <c r="G102" s="27">
        <f t="shared" si="2"/>
        <v>0</v>
      </c>
    </row>
    <row r="103" spans="1:7" ht="15">
      <c r="A103" s="24">
        <v>1289</v>
      </c>
      <c r="B103" s="23" t="s">
        <v>98</v>
      </c>
      <c r="C103" s="21">
        <v>0</v>
      </c>
      <c r="D103" s="21">
        <v>0</v>
      </c>
      <c r="E103" s="21">
        <v>0</v>
      </c>
      <c r="F103" s="20">
        <f t="shared" si="3"/>
        <v>0</v>
      </c>
      <c r="G103" s="27">
        <f t="shared" si="2"/>
        <v>0</v>
      </c>
    </row>
    <row r="104" spans="1:7" ht="15">
      <c r="A104" s="25">
        <v>1290</v>
      </c>
      <c r="B104" s="26" t="s">
        <v>99</v>
      </c>
      <c r="C104" s="27">
        <f>SUM(C105:C107)</f>
        <v>0</v>
      </c>
      <c r="D104" s="27">
        <f>SUM(D105:D107)</f>
        <v>0</v>
      </c>
      <c r="E104" s="27">
        <f>SUM(E105:E107)</f>
        <v>0</v>
      </c>
      <c r="F104" s="28">
        <f t="shared" si="3"/>
        <v>0</v>
      </c>
      <c r="G104" s="27">
        <f t="shared" si="2"/>
        <v>0</v>
      </c>
    </row>
    <row r="105" spans="1:7" ht="15">
      <c r="A105" s="24">
        <v>1291</v>
      </c>
      <c r="B105" s="23" t="s">
        <v>100</v>
      </c>
      <c r="C105" s="21">
        <v>0</v>
      </c>
      <c r="D105" s="21">
        <v>0</v>
      </c>
      <c r="E105" s="21">
        <v>0</v>
      </c>
      <c r="F105" s="20">
        <f t="shared" si="3"/>
        <v>0</v>
      </c>
      <c r="G105" s="27">
        <f t="shared" si="2"/>
        <v>0</v>
      </c>
    </row>
    <row r="106" spans="1:7" ht="15">
      <c r="A106" s="24">
        <v>1292</v>
      </c>
      <c r="B106" s="23" t="s">
        <v>101</v>
      </c>
      <c r="C106" s="21">
        <v>0</v>
      </c>
      <c r="D106" s="21">
        <v>0</v>
      </c>
      <c r="E106" s="21">
        <v>0</v>
      </c>
      <c r="F106" s="20">
        <f t="shared" si="3"/>
        <v>0</v>
      </c>
      <c r="G106" s="27">
        <f t="shared" si="2"/>
        <v>0</v>
      </c>
    </row>
    <row r="107" spans="1:7" ht="15">
      <c r="A107" s="24">
        <v>1293</v>
      </c>
      <c r="B107" s="23" t="s">
        <v>102</v>
      </c>
      <c r="C107" s="21">
        <v>0</v>
      </c>
      <c r="D107" s="21">
        <v>0</v>
      </c>
      <c r="E107" s="21">
        <v>0</v>
      </c>
      <c r="F107" s="20">
        <f t="shared" si="3"/>
        <v>0</v>
      </c>
      <c r="G107" s="27">
        <f t="shared" si="2"/>
        <v>0</v>
      </c>
    </row>
    <row r="108" ht="45" customHeight="1"/>
    <row r="109" ht="45" customHeight="1"/>
    <row r="110" ht="36.75" customHeight="1"/>
    <row r="111" spans="2:7" ht="15.75">
      <c r="B111" s="29" t="s">
        <v>105</v>
      </c>
      <c r="C111" s="17"/>
      <c r="D111" s="19"/>
      <c r="E111" s="17"/>
      <c r="F111" s="30" t="s">
        <v>106</v>
      </c>
      <c r="G111" s="17"/>
    </row>
    <row r="112" spans="2:6" ht="15">
      <c r="B112" s="22" t="s">
        <v>109</v>
      </c>
      <c r="D112" s="22"/>
      <c r="F112" s="22" t="s">
        <v>110</v>
      </c>
    </row>
    <row r="113" spans="2:6" ht="15">
      <c r="B113" s="22" t="s">
        <v>107</v>
      </c>
      <c r="D113" s="22"/>
      <c r="F113" s="22" t="s">
        <v>108</v>
      </c>
    </row>
    <row r="115" spans="2:6" ht="15">
      <c r="B115" s="31"/>
      <c r="C115" s="49"/>
      <c r="D115" s="49"/>
      <c r="E115" s="49"/>
      <c r="F115" s="49"/>
    </row>
    <row r="116" spans="2:6" ht="15">
      <c r="B116" s="31"/>
      <c r="C116" s="49"/>
      <c r="D116" s="49"/>
      <c r="E116" s="49"/>
      <c r="F116" s="49"/>
    </row>
    <row r="117" spans="2:6" ht="15">
      <c r="B117" s="31"/>
      <c r="C117" s="49"/>
      <c r="D117" s="49"/>
      <c r="E117" s="49"/>
      <c r="F117" s="49"/>
    </row>
    <row r="119" spans="2:8" ht="15">
      <c r="B119" s="34" t="s">
        <v>111</v>
      </c>
      <c r="C119" s="34"/>
      <c r="D119" s="34"/>
      <c r="E119" s="34"/>
      <c r="F119" s="34"/>
      <c r="G119" s="32"/>
      <c r="H119" s="33"/>
    </row>
    <row r="120" spans="2:6" ht="15">
      <c r="B120" s="36"/>
      <c r="C120" s="36"/>
      <c r="D120" s="36"/>
      <c r="E120" s="36"/>
      <c r="F120" s="36"/>
    </row>
    <row r="121" ht="15">
      <c r="B121" s="35"/>
    </row>
    <row r="122" ht="15">
      <c r="B122" s="35"/>
    </row>
  </sheetData>
  <sheetProtection/>
  <mergeCells count="6">
    <mergeCell ref="B120:F120"/>
    <mergeCell ref="A1:G1"/>
    <mergeCell ref="A2:G2"/>
    <mergeCell ref="A3:G3"/>
    <mergeCell ref="A4:G4"/>
    <mergeCell ref="C115:F117"/>
  </mergeCells>
  <printOptions horizontalCentered="1"/>
  <pageMargins left="0.3937007874015748" right="0.35433070866141736" top="0.7480314960629921" bottom="0.7480314960629921" header="0.31496062992125984" footer="0.31496062992125984"/>
  <pageSetup firstPageNumber="1" useFirstPageNumber="1" fitToHeight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Alejandro Castañeda</cp:lastModifiedBy>
  <cp:lastPrinted>2018-03-03T17:37:49Z</cp:lastPrinted>
  <dcterms:created xsi:type="dcterms:W3CDTF">2010-12-03T18:40:30Z</dcterms:created>
  <dcterms:modified xsi:type="dcterms:W3CDTF">2018-04-26T16:40:01Z</dcterms:modified>
  <cp:category/>
  <cp:version/>
  <cp:contentType/>
  <cp:contentStatus/>
</cp:coreProperties>
</file>